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56100SV006\share\■令和８年度\002　治山関係\02_工事関係\■令和８年度\10　Ｒ８徳林　復旧治山　上勝町コロビ石２　開設工事\02_PPI\"/>
    </mc:Choice>
  </mc:AlternateContent>
  <xr:revisionPtr revIDLastSave="0" documentId="13_ncr:1_{8B3E8838-6CC3-4CFF-9317-ADAE5FD195C8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工事費内訳書!$A$1:$G$125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工事費内訳書!$G$125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工事費内訳書!$I$125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59" l="1"/>
  <c r="G117" i="59"/>
  <c r="G116" i="59"/>
  <c r="G114" i="59"/>
  <c r="G113" i="59" s="1"/>
  <c r="G112" i="59" s="1"/>
  <c r="G110" i="59"/>
  <c r="G108" i="59"/>
  <c r="G77" i="59"/>
  <c r="G68" i="59"/>
  <c r="G67" i="59"/>
  <c r="G66" i="59" s="1"/>
  <c r="G60" i="59"/>
  <c r="G59" i="59"/>
  <c r="G54" i="59"/>
  <c r="G53" i="59" s="1"/>
  <c r="G52" i="59" s="1"/>
  <c r="G48" i="59"/>
  <c r="G47" i="59" s="1"/>
  <c r="G46" i="59" s="1"/>
  <c r="G43" i="59"/>
  <c r="G42" i="59"/>
  <c r="G32" i="59"/>
  <c r="G31" i="59" s="1"/>
  <c r="G28" i="59"/>
  <c r="G27" i="59" s="1"/>
  <c r="G25" i="59"/>
  <c r="G23" i="59"/>
  <c r="G22" i="59" s="1"/>
  <c r="G20" i="59"/>
  <c r="G18" i="59"/>
  <c r="G17" i="59" s="1"/>
  <c r="G16" i="59" l="1"/>
  <c r="G15" i="59"/>
  <c r="G12" i="59" s="1"/>
  <c r="G10" i="59" s="1"/>
  <c r="G124" i="59" s="1"/>
  <c r="G125" i="59" s="1"/>
  <c r="G76" i="59"/>
  <c r="G75" i="59" s="1"/>
</calcChain>
</file>

<file path=xl/sharedStrings.xml><?xml version="1.0" encoding="utf-8"?>
<sst xmlns="http://schemas.openxmlformats.org/spreadsheetml/2006/main" count="245" uniqueCount="118">
  <si>
    <t>住　　　　所</t>
  </si>
  <si>
    <t>商号又は名称</t>
  </si>
  <si>
    <t>代 表 者 名</t>
  </si>
  <si>
    <t>工事費内訳書</t>
  </si>
  <si>
    <t>工 事 名</t>
  </si>
  <si>
    <t>Ｒ８徳林　復旧治山　上勝町コロビ石２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</si>
  <si>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</si>
  <si>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</si>
  <si>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</si>
  <si>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</si>
  <si>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</si>
  <si>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</si>
  <si>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</si>
  <si>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</si>
  <si>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</si>
  <si>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</si>
  <si>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作業土工
_x000D_</t>
  </si>
  <si>
    <t>掘削工
_x000D_</t>
  </si>
  <si>
    <t>掘削（土砂）
_x000D_</t>
  </si>
  <si>
    <t>地山掘削工（切取・片切）
_x000D_礫質土</t>
  </si>
  <si>
    <t>m3</t>
  </si>
  <si>
    <t>掘削（岩石）
_x000D_</t>
  </si>
  <si>
    <t>地山掘削工（切取・片切）
_x000D_軟岩(Ⅰ)</t>
  </si>
  <si>
    <t>床堀
_x000D_</t>
  </si>
  <si>
    <t>地山掘削工（床堀）
_x000D_軟岩(Ⅰ)</t>
  </si>
  <si>
    <t>埋戻し
_x000D_</t>
  </si>
  <si>
    <t>盛土工
_x000D_</t>
  </si>
  <si>
    <t>盛土工（流用土）
_x000D_</t>
  </si>
  <si>
    <t>盛土工
_x000D_路床</t>
  </si>
  <si>
    <t>盛土工
_x000D_路体</t>
  </si>
  <si>
    <t>残土処理工
_x000D_</t>
  </si>
  <si>
    <t>掘削土積込
_x000D_礫質土</t>
  </si>
  <si>
    <t>掘削土運搬
_x000D_礫質土,L=0.5km</t>
  </si>
  <si>
    <t>掘削土運搬
_x000D_軟岩,L=0.5km</t>
  </si>
  <si>
    <t>掘削土運搬
_x000D_礫質土,L=29.4km</t>
  </si>
  <si>
    <t>掘削土運搬
_x000D_軟岩,L=29.4km</t>
  </si>
  <si>
    <t>処分費
_x000D_土砂</t>
  </si>
  <si>
    <t>法面整形工
_x000D_</t>
  </si>
  <si>
    <t>法面整形工（切土部）
_x000D_</t>
  </si>
  <si>
    <t>切土法面整形
_x000D_礫質土</t>
  </si>
  <si>
    <t>㎡</t>
  </si>
  <si>
    <t>切土法面整形
_x000D_軟岩(Ⅰ)</t>
  </si>
  <si>
    <t>擁壁工
_x000D_</t>
  </si>
  <si>
    <t>場所打擁壁工
_x000D_</t>
  </si>
  <si>
    <t>重力式擁壁
_x000D_</t>
  </si>
  <si>
    <t>重力式擁壁
_x000D_2.0m以上5.0m以下,一般養生,18-8-40(高炉),W/C≦60%</t>
  </si>
  <si>
    <t>基面整正
_x000D_</t>
  </si>
  <si>
    <t>鉄筋加工
_x000D_D13mm</t>
  </si>
  <si>
    <t>ton</t>
  </si>
  <si>
    <t>排水構造物工
_x000D_</t>
  </si>
  <si>
    <t>横断工
_x000D_</t>
  </si>
  <si>
    <t>現場打横断工
_x000D_</t>
  </si>
  <si>
    <t>鋼製グレーチング
_x000D_溝蓋T－14 995×500×50</t>
  </si>
  <si>
    <t>組</t>
  </si>
  <si>
    <t>コンクリート工
_x000D_18-8-40（高炉） W/C≦60% 一般養生</t>
  </si>
  <si>
    <t>型枠工
_x000D_一般型枠</t>
  </si>
  <si>
    <t>基礎栗石工
_x000D_20cm,敷均し</t>
  </si>
  <si>
    <t>呑口工及び吐口工
_x000D_</t>
  </si>
  <si>
    <t>呑吐口
_x000D_</t>
  </si>
  <si>
    <t>路面工
_x000D_</t>
  </si>
  <si>
    <t>コンクリート路面工（舗設）
_x000D_厚さ0.15m,18-8-40（高炉）,W/C≦60%</t>
  </si>
  <si>
    <t>溶接金網敷設
_x000D_φ6.0×150×150mm</t>
  </si>
  <si>
    <t>養生工
_x000D_</t>
  </si>
  <si>
    <t>舗装止め丸太工(1段)
_x000D_</t>
  </si>
  <si>
    <t>ｍ</t>
  </si>
  <si>
    <t>目地板
_x000D_瀝青繊維質目地板 t=10mm</t>
  </si>
  <si>
    <t>支障木処理工
_x000D_</t>
  </si>
  <si>
    <t>伐採費
_x000D_</t>
  </si>
  <si>
    <t>スギ　伐採費
_x000D_胸高直径　38cm</t>
  </si>
  <si>
    <t>本</t>
  </si>
  <si>
    <t>スギ　伐採費
_x000D_胸高直径　44cm</t>
  </si>
  <si>
    <t>スギ　伐採費
_x000D_胸高直径　45cm</t>
  </si>
  <si>
    <t>スギ　伐採費
_x000D_胸高直径　46cm</t>
  </si>
  <si>
    <t>スギ　伐採費
_x000D_胸高直径　50cm</t>
  </si>
  <si>
    <t>スギ　伐採費
_x000D_胸高直径　57cm</t>
  </si>
  <si>
    <t>ヒノキ　伐採費
_x000D_胸高直径　13cm</t>
  </si>
  <si>
    <t>ヒノキ　伐採費
_x000D_胸高直径　18cm</t>
  </si>
  <si>
    <t>ヒノキ　伐採費
_x000D_胸高直径　23cm</t>
  </si>
  <si>
    <t>ヒノキ　伐採費
_x000D_胸高直径　24cm</t>
  </si>
  <si>
    <t>ヒノキ　伐採費
_x000D_胸高直径　26cm</t>
  </si>
  <si>
    <t>ヒノキ　伐採費
_x000D_胸高直径　27cm</t>
  </si>
  <si>
    <t>ヒノキ　伐採費
_x000D_胸高直径　28cm</t>
  </si>
  <si>
    <t>ヒノキ　伐採費
_x000D_胸高直径　32cm</t>
  </si>
  <si>
    <t>ヒノキ　伐採費
_x000D_胸高直径　34cm</t>
  </si>
  <si>
    <t>雑木　伐採費
_x000D_胸高直径　10cm</t>
  </si>
  <si>
    <t>雑木　伐採費
_x000D_胸高直径　11cm</t>
  </si>
  <si>
    <t>雑木　伐採費
_x000D_胸高直径　12cm</t>
  </si>
  <si>
    <t>雑木　伐採費
_x000D_胸高直径　13cm</t>
  </si>
  <si>
    <t>雑木　伐採費
_x000D_胸高直径　14cm</t>
  </si>
  <si>
    <t>雑木　伐採費
_x000D_胸高直径　16cm</t>
  </si>
  <si>
    <t>雑木　伐採費
_x000D_胸高直径　18cm</t>
  </si>
  <si>
    <t>雑木　伐採費
_x000D_胸高直径　19cm</t>
  </si>
  <si>
    <t>雑木　伐採費
_x000D_胸高直径　20cm</t>
  </si>
  <si>
    <t>雑木　伐採費
_x000D_胸高直径　21cm</t>
  </si>
  <si>
    <t>雑木　伐採費
_x000D_胸高直径　23cm</t>
  </si>
  <si>
    <t>雑木　伐採費
_x000D_胸高直径　24cm</t>
  </si>
  <si>
    <t>雑木　伐採費
_x000D_胸高直径　28cm</t>
  </si>
  <si>
    <t>雑木　伐採費
_x000D_胸高直径　30cm</t>
  </si>
  <si>
    <t>雑木　伐採費
_x000D_胸高直径　31cm以上</t>
  </si>
  <si>
    <t>根株処理工
_x000D_</t>
  </si>
  <si>
    <t>木材チップ化
_x000D_投入・破砕・チップ材仮置き</t>
  </si>
  <si>
    <t>枝条片付
_x000D_</t>
  </si>
  <si>
    <t>仮設工
_x000D_</t>
  </si>
  <si>
    <t>落石防護柵工
_x000D_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</si>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</sst>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9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27"/>
  <sheetViews>
    <sheetView showGridLines="0" tabSelected="1" zoomScaleNormal="100" zoomScaleSheetLayoutView="100" workbookViewId="0">
      <selection activeCell="E118" sqref="E118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+G12+G116</f>
        <v>0</v>
      </c>
      <c r="H10" s="1"/>
      <c r="I10" s="13">
        <v>1</v>
      </c>
      <c r="J10" s="13"/>
    </row>
    <row r="11" spans="1:10" ht="42" customHeight="1" x14ac:dyDescent="0.15">
      <c r="A11" s="9"/>
      <c r="B11" s="33" t="s">
        <v>113</v>
      </c>
      <c r="C11" s="33"/>
      <c r="D11" s="34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40" t="s">
        <v>114</v>
      </c>
      <c r="C13" s="40"/>
      <c r="D13" s="40"/>
      <c r="E13" s="35" t="s">
        <v>13</v>
      </c>
      <c r="F13" s="36">
        <v>1</v>
      </c>
      <c r="G13" s="37"/>
      <c r="H13" s="38"/>
      <c r="I13" s="41"/>
      <c r="J13" s="41"/>
    </row>
    <row r="14" spans="1:10" ht="42" customHeight="1" x14ac:dyDescent="0.15">
      <c r="A14" s="9"/>
      <c r="B14" s="40" t="s">
        <v>115</v>
      </c>
      <c r="C14" s="40"/>
      <c r="D14" s="40"/>
      <c r="E14" s="35" t="s">
        <v>13</v>
      </c>
      <c r="F14" s="36">
        <v>1</v>
      </c>
      <c r="G14" s="37"/>
      <c r="H14" s="38"/>
      <c r="I14" s="41"/>
      <c r="J14" s="41"/>
    </row>
    <row r="15" spans="1:10" ht="42" customHeight="1" x14ac:dyDescent="0.15">
      <c r="A15" s="30" t="s">
        <v>15</v>
      </c>
      <c r="B15" s="31"/>
      <c r="C15" s="31"/>
      <c r="D15" s="32"/>
      <c r="E15" s="10" t="s">
        <v>13</v>
      </c>
      <c r="F15" s="11">
        <v>1</v>
      </c>
      <c r="G15" s="12">
        <f>+G16+G46+G52+G66+G75+G112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+G17+G22+G27+G31+G42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17</v>
      </c>
      <c r="D17" s="32"/>
      <c r="E17" s="10" t="s">
        <v>13</v>
      </c>
      <c r="F17" s="11">
        <v>1</v>
      </c>
      <c r="G17" s="12">
        <f>+G18+G20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10" t="s">
        <v>13</v>
      </c>
      <c r="F18" s="11">
        <v>1</v>
      </c>
      <c r="G18" s="12">
        <f>+G19</f>
        <v>0</v>
      </c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10" t="s">
        <v>20</v>
      </c>
      <c r="F19" s="11">
        <v>38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10" t="s">
        <v>13</v>
      </c>
      <c r="F20" s="11">
        <v>1</v>
      </c>
      <c r="G20" s="12">
        <f>+G21</f>
        <v>0</v>
      </c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22</v>
      </c>
      <c r="E21" s="10" t="s">
        <v>20</v>
      </c>
      <c r="F21" s="11">
        <v>290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31" t="s">
        <v>16</v>
      </c>
      <c r="D22" s="32"/>
      <c r="E22" s="10" t="s">
        <v>13</v>
      </c>
      <c r="F22" s="11">
        <v>1</v>
      </c>
      <c r="G22" s="12">
        <f>+G23+G25</f>
        <v>0</v>
      </c>
      <c r="H22" s="1"/>
      <c r="I22" s="13">
        <v>10</v>
      </c>
      <c r="J22" s="13">
        <v>3</v>
      </c>
    </row>
    <row r="23" spans="1:10" ht="42" customHeight="1" x14ac:dyDescent="0.15">
      <c r="A23" s="14"/>
      <c r="B23" s="15"/>
      <c r="C23" s="15"/>
      <c r="D23" s="16" t="s">
        <v>23</v>
      </c>
      <c r="E23" s="10" t="s">
        <v>13</v>
      </c>
      <c r="F23" s="11">
        <v>1</v>
      </c>
      <c r="G23" s="12">
        <f>+G24</f>
        <v>0</v>
      </c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24</v>
      </c>
      <c r="E24" s="10" t="s">
        <v>20</v>
      </c>
      <c r="F24" s="11">
        <v>163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25</v>
      </c>
      <c r="E25" s="10" t="s">
        <v>13</v>
      </c>
      <c r="F25" s="11">
        <v>1</v>
      </c>
      <c r="G25" s="12">
        <f>+G26</f>
        <v>0</v>
      </c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25</v>
      </c>
      <c r="E26" s="10" t="s">
        <v>20</v>
      </c>
      <c r="F26" s="11">
        <v>53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31" t="s">
        <v>26</v>
      </c>
      <c r="D27" s="32"/>
      <c r="E27" s="10" t="s">
        <v>13</v>
      </c>
      <c r="F27" s="11">
        <v>1</v>
      </c>
      <c r="G27" s="12">
        <f>+G28</f>
        <v>0</v>
      </c>
      <c r="H27" s="1"/>
      <c r="I27" s="13">
        <v>15</v>
      </c>
      <c r="J27" s="13">
        <v>3</v>
      </c>
    </row>
    <row r="28" spans="1:10" ht="42" customHeight="1" x14ac:dyDescent="0.15">
      <c r="A28" s="14"/>
      <c r="B28" s="15"/>
      <c r="C28" s="15"/>
      <c r="D28" s="16" t="s">
        <v>27</v>
      </c>
      <c r="E28" s="10" t="s">
        <v>13</v>
      </c>
      <c r="F28" s="11">
        <v>1</v>
      </c>
      <c r="G28" s="12">
        <f>+G29+G30</f>
        <v>0</v>
      </c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28</v>
      </c>
      <c r="E29" s="10" t="s">
        <v>20</v>
      </c>
      <c r="F29" s="11">
        <v>54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29</v>
      </c>
      <c r="E30" s="10" t="s">
        <v>20</v>
      </c>
      <c r="F30" s="11">
        <v>43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31" t="s">
        <v>30</v>
      </c>
      <c r="D31" s="32"/>
      <c r="E31" s="10" t="s">
        <v>13</v>
      </c>
      <c r="F31" s="11">
        <v>1</v>
      </c>
      <c r="G31" s="12">
        <f>+G32</f>
        <v>0</v>
      </c>
      <c r="H31" s="1"/>
      <c r="I31" s="13">
        <v>19</v>
      </c>
      <c r="J31" s="13">
        <v>3</v>
      </c>
    </row>
    <row r="32" spans="1:10" ht="42" customHeight="1" x14ac:dyDescent="0.15">
      <c r="A32" s="14"/>
      <c r="B32" s="15"/>
      <c r="C32" s="15"/>
      <c r="D32" s="16" t="s">
        <v>30</v>
      </c>
      <c r="E32" s="10" t="s">
        <v>13</v>
      </c>
      <c r="F32" s="11">
        <v>1</v>
      </c>
      <c r="G32" s="12">
        <f>+G33+G34+G35+G36+G37+G38+G39+G40+G41</f>
        <v>0</v>
      </c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31</v>
      </c>
      <c r="E33" s="10" t="s">
        <v>20</v>
      </c>
      <c r="F33" s="11">
        <v>24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32</v>
      </c>
      <c r="E34" s="10" t="s">
        <v>20</v>
      </c>
      <c r="F34" s="11">
        <v>24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31</v>
      </c>
      <c r="E35" s="10" t="s">
        <v>20</v>
      </c>
      <c r="F35" s="11">
        <v>282</v>
      </c>
      <c r="G35" s="17"/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15"/>
      <c r="D36" s="16" t="s">
        <v>33</v>
      </c>
      <c r="E36" s="10" t="s">
        <v>20</v>
      </c>
      <c r="F36" s="11">
        <v>282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31</v>
      </c>
      <c r="E37" s="10" t="s">
        <v>20</v>
      </c>
      <c r="F37" s="11">
        <v>23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15"/>
      <c r="D38" s="16" t="s">
        <v>34</v>
      </c>
      <c r="E38" s="10" t="s">
        <v>20</v>
      </c>
      <c r="F38" s="11">
        <v>23</v>
      </c>
      <c r="G38" s="17"/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31</v>
      </c>
      <c r="E39" s="10" t="s">
        <v>20</v>
      </c>
      <c r="F39" s="11">
        <v>268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35</v>
      </c>
      <c r="E40" s="10" t="s">
        <v>20</v>
      </c>
      <c r="F40" s="11">
        <v>268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36</v>
      </c>
      <c r="E41" s="10" t="s">
        <v>20</v>
      </c>
      <c r="F41" s="11">
        <v>291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14"/>
      <c r="B42" s="15"/>
      <c r="C42" s="31" t="s">
        <v>37</v>
      </c>
      <c r="D42" s="32"/>
      <c r="E42" s="10" t="s">
        <v>13</v>
      </c>
      <c r="F42" s="11">
        <v>1</v>
      </c>
      <c r="G42" s="12">
        <f>+G43</f>
        <v>0</v>
      </c>
      <c r="H42" s="1"/>
      <c r="I42" s="13">
        <v>30</v>
      </c>
      <c r="J42" s="13">
        <v>3</v>
      </c>
    </row>
    <row r="43" spans="1:10" ht="42" customHeight="1" x14ac:dyDescent="0.15">
      <c r="A43" s="14"/>
      <c r="B43" s="15"/>
      <c r="C43" s="15"/>
      <c r="D43" s="16" t="s">
        <v>38</v>
      </c>
      <c r="E43" s="10" t="s">
        <v>13</v>
      </c>
      <c r="F43" s="11">
        <v>1</v>
      </c>
      <c r="G43" s="12">
        <f>+G44+G45</f>
        <v>0</v>
      </c>
      <c r="H43" s="1"/>
      <c r="I43" s="13">
        <v>31</v>
      </c>
      <c r="J43" s="13">
        <v>4</v>
      </c>
    </row>
    <row r="44" spans="1:10" ht="42" customHeight="1" x14ac:dyDescent="0.15">
      <c r="A44" s="14"/>
      <c r="B44" s="15"/>
      <c r="C44" s="15"/>
      <c r="D44" s="16" t="s">
        <v>39</v>
      </c>
      <c r="E44" s="10" t="s">
        <v>40</v>
      </c>
      <c r="F44" s="11">
        <v>18</v>
      </c>
      <c r="G44" s="17"/>
      <c r="H44" s="1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41</v>
      </c>
      <c r="E45" s="10" t="s">
        <v>40</v>
      </c>
      <c r="F45" s="11">
        <v>147.1</v>
      </c>
      <c r="G45" s="17"/>
      <c r="H45" s="1"/>
      <c r="I45" s="13">
        <v>33</v>
      </c>
      <c r="J45" s="13">
        <v>4</v>
      </c>
    </row>
    <row r="46" spans="1:10" ht="42" customHeight="1" x14ac:dyDescent="0.15">
      <c r="A46" s="14"/>
      <c r="B46" s="31" t="s">
        <v>42</v>
      </c>
      <c r="C46" s="31"/>
      <c r="D46" s="32"/>
      <c r="E46" s="10" t="s">
        <v>13</v>
      </c>
      <c r="F46" s="11">
        <v>1</v>
      </c>
      <c r="G46" s="12">
        <f>+G47</f>
        <v>0</v>
      </c>
      <c r="H46" s="1"/>
      <c r="I46" s="13">
        <v>34</v>
      </c>
      <c r="J46" s="13">
        <v>2</v>
      </c>
    </row>
    <row r="47" spans="1:10" ht="42" customHeight="1" x14ac:dyDescent="0.15">
      <c r="A47" s="14"/>
      <c r="B47" s="15"/>
      <c r="C47" s="31" t="s">
        <v>43</v>
      </c>
      <c r="D47" s="32"/>
      <c r="E47" s="10" t="s">
        <v>13</v>
      </c>
      <c r="F47" s="11">
        <v>1</v>
      </c>
      <c r="G47" s="12">
        <f>+G48</f>
        <v>0</v>
      </c>
      <c r="H47" s="1"/>
      <c r="I47" s="13">
        <v>35</v>
      </c>
      <c r="J47" s="13">
        <v>3</v>
      </c>
    </row>
    <row r="48" spans="1:10" ht="42" customHeight="1" x14ac:dyDescent="0.15">
      <c r="A48" s="14"/>
      <c r="B48" s="15"/>
      <c r="C48" s="15"/>
      <c r="D48" s="16" t="s">
        <v>44</v>
      </c>
      <c r="E48" s="10" t="s">
        <v>13</v>
      </c>
      <c r="F48" s="11">
        <v>1</v>
      </c>
      <c r="G48" s="12">
        <f>+G49+G50+G51</f>
        <v>0</v>
      </c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45</v>
      </c>
      <c r="E49" s="10" t="s">
        <v>20</v>
      </c>
      <c r="F49" s="11">
        <v>115.8</v>
      </c>
      <c r="G49" s="17"/>
      <c r="H49" s="1"/>
      <c r="I49" s="13">
        <v>37</v>
      </c>
      <c r="J49" s="13">
        <v>4</v>
      </c>
    </row>
    <row r="50" spans="1:10" ht="42" customHeight="1" x14ac:dyDescent="0.15">
      <c r="A50" s="14"/>
      <c r="B50" s="15"/>
      <c r="C50" s="15"/>
      <c r="D50" s="16" t="s">
        <v>46</v>
      </c>
      <c r="E50" s="10" t="s">
        <v>40</v>
      </c>
      <c r="F50" s="11">
        <v>31.7</v>
      </c>
      <c r="G50" s="17"/>
      <c r="H50" s="1"/>
      <c r="I50" s="13">
        <v>38</v>
      </c>
      <c r="J50" s="13">
        <v>4</v>
      </c>
    </row>
    <row r="51" spans="1:10" ht="42" customHeight="1" x14ac:dyDescent="0.15">
      <c r="A51" s="14"/>
      <c r="B51" s="15"/>
      <c r="C51" s="15"/>
      <c r="D51" s="16" t="s">
        <v>47</v>
      </c>
      <c r="E51" s="10" t="s">
        <v>48</v>
      </c>
      <c r="F51" s="11">
        <v>0.02</v>
      </c>
      <c r="G51" s="17"/>
      <c r="H51" s="1"/>
      <c r="I51" s="13">
        <v>39</v>
      </c>
      <c r="J51" s="13">
        <v>4</v>
      </c>
    </row>
    <row r="52" spans="1:10" ht="42" customHeight="1" x14ac:dyDescent="0.15">
      <c r="A52" s="14"/>
      <c r="B52" s="31" t="s">
        <v>49</v>
      </c>
      <c r="C52" s="31"/>
      <c r="D52" s="32"/>
      <c r="E52" s="10" t="s">
        <v>13</v>
      </c>
      <c r="F52" s="11">
        <v>1</v>
      </c>
      <c r="G52" s="12">
        <f>+G53+G59</f>
        <v>0</v>
      </c>
      <c r="H52" s="1"/>
      <c r="I52" s="13">
        <v>40</v>
      </c>
      <c r="J52" s="13">
        <v>2</v>
      </c>
    </row>
    <row r="53" spans="1:10" ht="42" customHeight="1" x14ac:dyDescent="0.15">
      <c r="A53" s="14"/>
      <c r="B53" s="15"/>
      <c r="C53" s="31" t="s">
        <v>50</v>
      </c>
      <c r="D53" s="32"/>
      <c r="E53" s="10" t="s">
        <v>13</v>
      </c>
      <c r="F53" s="11">
        <v>1</v>
      </c>
      <c r="G53" s="12">
        <f>+G54</f>
        <v>0</v>
      </c>
      <c r="H53" s="1"/>
      <c r="I53" s="13">
        <v>41</v>
      </c>
      <c r="J53" s="13">
        <v>3</v>
      </c>
    </row>
    <row r="54" spans="1:10" ht="42" customHeight="1" x14ac:dyDescent="0.15">
      <c r="A54" s="14"/>
      <c r="B54" s="15"/>
      <c r="C54" s="15"/>
      <c r="D54" s="16" t="s">
        <v>51</v>
      </c>
      <c r="E54" s="10" t="s">
        <v>13</v>
      </c>
      <c r="F54" s="11">
        <v>1</v>
      </c>
      <c r="G54" s="12">
        <f>+G55+G56+G57+G58</f>
        <v>0</v>
      </c>
      <c r="H54" s="1"/>
      <c r="I54" s="13">
        <v>42</v>
      </c>
      <c r="J54" s="13">
        <v>4</v>
      </c>
    </row>
    <row r="55" spans="1:10" ht="42" customHeight="1" x14ac:dyDescent="0.15">
      <c r="A55" s="14"/>
      <c r="B55" s="15"/>
      <c r="C55" s="15"/>
      <c r="D55" s="16" t="s">
        <v>52</v>
      </c>
      <c r="E55" s="10" t="s">
        <v>53</v>
      </c>
      <c r="F55" s="11">
        <v>6</v>
      </c>
      <c r="G55" s="17"/>
      <c r="H55" s="1"/>
      <c r="I55" s="13">
        <v>43</v>
      </c>
      <c r="J55" s="13">
        <v>4</v>
      </c>
    </row>
    <row r="56" spans="1:10" ht="42" customHeight="1" x14ac:dyDescent="0.15">
      <c r="A56" s="14"/>
      <c r="B56" s="15"/>
      <c r="C56" s="15"/>
      <c r="D56" s="16" t="s">
        <v>54</v>
      </c>
      <c r="E56" s="10" t="s">
        <v>20</v>
      </c>
      <c r="F56" s="11">
        <v>2.2999999999999998</v>
      </c>
      <c r="G56" s="17"/>
      <c r="H56" s="1"/>
      <c r="I56" s="13">
        <v>44</v>
      </c>
      <c r="J56" s="13">
        <v>4</v>
      </c>
    </row>
    <row r="57" spans="1:10" ht="42" customHeight="1" x14ac:dyDescent="0.15">
      <c r="A57" s="14"/>
      <c r="B57" s="15"/>
      <c r="C57" s="15"/>
      <c r="D57" s="16" t="s">
        <v>55</v>
      </c>
      <c r="E57" s="10" t="s">
        <v>40</v>
      </c>
      <c r="F57" s="11">
        <v>13.7</v>
      </c>
      <c r="G57" s="17"/>
      <c r="H57" s="1"/>
      <c r="I57" s="13">
        <v>45</v>
      </c>
      <c r="J57" s="13">
        <v>4</v>
      </c>
    </row>
    <row r="58" spans="1:10" ht="42" customHeight="1" x14ac:dyDescent="0.15">
      <c r="A58" s="14"/>
      <c r="B58" s="15"/>
      <c r="C58" s="15"/>
      <c r="D58" s="16" t="s">
        <v>56</v>
      </c>
      <c r="E58" s="10" t="s">
        <v>40</v>
      </c>
      <c r="F58" s="11">
        <v>6.8</v>
      </c>
      <c r="G58" s="17"/>
      <c r="H58" s="1"/>
      <c r="I58" s="13">
        <v>46</v>
      </c>
      <c r="J58" s="13">
        <v>4</v>
      </c>
    </row>
    <row r="59" spans="1:10" ht="42" customHeight="1" x14ac:dyDescent="0.15">
      <c r="A59" s="14"/>
      <c r="B59" s="15"/>
      <c r="C59" s="31" t="s">
        <v>57</v>
      </c>
      <c r="D59" s="32"/>
      <c r="E59" s="10" t="s">
        <v>13</v>
      </c>
      <c r="F59" s="11">
        <v>1</v>
      </c>
      <c r="G59" s="12">
        <f>+G60</f>
        <v>0</v>
      </c>
      <c r="H59" s="1"/>
      <c r="I59" s="13">
        <v>47</v>
      </c>
      <c r="J59" s="13">
        <v>3</v>
      </c>
    </row>
    <row r="60" spans="1:10" ht="42" customHeight="1" x14ac:dyDescent="0.15">
      <c r="A60" s="14"/>
      <c r="B60" s="15"/>
      <c r="C60" s="15"/>
      <c r="D60" s="16" t="s">
        <v>58</v>
      </c>
      <c r="E60" s="10" t="s">
        <v>13</v>
      </c>
      <c r="F60" s="11">
        <v>1</v>
      </c>
      <c r="G60" s="12">
        <f>+G61+G62+G63+G64+G65</f>
        <v>0</v>
      </c>
      <c r="H60" s="1"/>
      <c r="I60" s="13">
        <v>48</v>
      </c>
      <c r="J60" s="13">
        <v>4</v>
      </c>
    </row>
    <row r="61" spans="1:10" ht="42" customHeight="1" x14ac:dyDescent="0.15">
      <c r="A61" s="14"/>
      <c r="B61" s="15"/>
      <c r="C61" s="15"/>
      <c r="D61" s="16" t="s">
        <v>54</v>
      </c>
      <c r="E61" s="10" t="s">
        <v>20</v>
      </c>
      <c r="F61" s="11">
        <v>0.5</v>
      </c>
      <c r="G61" s="17"/>
      <c r="H61" s="1"/>
      <c r="I61" s="13">
        <v>49</v>
      </c>
      <c r="J61" s="13">
        <v>4</v>
      </c>
    </row>
    <row r="62" spans="1:10" ht="42" customHeight="1" x14ac:dyDescent="0.15">
      <c r="A62" s="14"/>
      <c r="B62" s="15"/>
      <c r="C62" s="15"/>
      <c r="D62" s="16" t="s">
        <v>55</v>
      </c>
      <c r="E62" s="10" t="s">
        <v>40</v>
      </c>
      <c r="F62" s="11">
        <v>3.7</v>
      </c>
      <c r="G62" s="17"/>
      <c r="H62" s="1"/>
      <c r="I62" s="13">
        <v>50</v>
      </c>
      <c r="J62" s="13">
        <v>4</v>
      </c>
    </row>
    <row r="63" spans="1:10" ht="42" customHeight="1" x14ac:dyDescent="0.15">
      <c r="A63" s="14"/>
      <c r="B63" s="15"/>
      <c r="C63" s="15"/>
      <c r="D63" s="16" t="s">
        <v>56</v>
      </c>
      <c r="E63" s="10" t="s">
        <v>40</v>
      </c>
      <c r="F63" s="11">
        <v>1.4</v>
      </c>
      <c r="G63" s="17"/>
      <c r="H63" s="1"/>
      <c r="I63" s="13">
        <v>51</v>
      </c>
      <c r="J63" s="13">
        <v>4</v>
      </c>
    </row>
    <row r="64" spans="1:10" ht="42" customHeight="1" x14ac:dyDescent="0.15">
      <c r="A64" s="14"/>
      <c r="B64" s="15"/>
      <c r="C64" s="15"/>
      <c r="D64" s="16" t="s">
        <v>46</v>
      </c>
      <c r="E64" s="10" t="s">
        <v>40</v>
      </c>
      <c r="F64" s="11">
        <v>1.4</v>
      </c>
      <c r="G64" s="17"/>
      <c r="H64" s="1"/>
      <c r="I64" s="13">
        <v>52</v>
      </c>
      <c r="J64" s="13">
        <v>4</v>
      </c>
    </row>
    <row r="65" spans="1:10" ht="42" customHeight="1" x14ac:dyDescent="0.15">
      <c r="A65" s="14"/>
      <c r="B65" s="15"/>
      <c r="C65" s="15"/>
      <c r="D65" s="16" t="s">
        <v>54</v>
      </c>
      <c r="E65" s="10" t="s">
        <v>20</v>
      </c>
      <c r="F65" s="11">
        <v>2.2999999999999998</v>
      </c>
      <c r="G65" s="17"/>
      <c r="H65" s="1"/>
      <c r="I65" s="13">
        <v>53</v>
      </c>
      <c r="J65" s="13">
        <v>4</v>
      </c>
    </row>
    <row r="66" spans="1:10" ht="42" customHeight="1" x14ac:dyDescent="0.15">
      <c r="A66" s="14"/>
      <c r="B66" s="31" t="s">
        <v>59</v>
      </c>
      <c r="C66" s="31"/>
      <c r="D66" s="32"/>
      <c r="E66" s="10" t="s">
        <v>13</v>
      </c>
      <c r="F66" s="11">
        <v>1</v>
      </c>
      <c r="G66" s="12">
        <f>+G67</f>
        <v>0</v>
      </c>
      <c r="H66" s="1"/>
      <c r="I66" s="13">
        <v>54</v>
      </c>
      <c r="J66" s="13">
        <v>2</v>
      </c>
    </row>
    <row r="67" spans="1:10" ht="42" customHeight="1" x14ac:dyDescent="0.15">
      <c r="A67" s="14"/>
      <c r="B67" s="15"/>
      <c r="C67" s="31" t="s">
        <v>59</v>
      </c>
      <c r="D67" s="32"/>
      <c r="E67" s="10" t="s">
        <v>13</v>
      </c>
      <c r="F67" s="11">
        <v>1</v>
      </c>
      <c r="G67" s="12">
        <f>+G68</f>
        <v>0</v>
      </c>
      <c r="H67" s="1"/>
      <c r="I67" s="13">
        <v>55</v>
      </c>
      <c r="J67" s="13">
        <v>3</v>
      </c>
    </row>
    <row r="68" spans="1:10" ht="42" customHeight="1" x14ac:dyDescent="0.15">
      <c r="A68" s="14"/>
      <c r="B68" s="15"/>
      <c r="C68" s="15"/>
      <c r="D68" s="16" t="s">
        <v>59</v>
      </c>
      <c r="E68" s="10" t="s">
        <v>13</v>
      </c>
      <c r="F68" s="11">
        <v>1</v>
      </c>
      <c r="G68" s="12">
        <f>+G69+G70+G71+G72+G73+G74</f>
        <v>0</v>
      </c>
      <c r="H68" s="1"/>
      <c r="I68" s="13">
        <v>56</v>
      </c>
      <c r="J68" s="13">
        <v>4</v>
      </c>
    </row>
    <row r="69" spans="1:10" ht="42" customHeight="1" x14ac:dyDescent="0.15">
      <c r="A69" s="14"/>
      <c r="B69" s="15"/>
      <c r="C69" s="15"/>
      <c r="D69" s="16" t="s">
        <v>60</v>
      </c>
      <c r="E69" s="10" t="s">
        <v>40</v>
      </c>
      <c r="F69" s="11">
        <v>118</v>
      </c>
      <c r="G69" s="17"/>
      <c r="H69" s="1"/>
      <c r="I69" s="13">
        <v>57</v>
      </c>
      <c r="J69" s="13">
        <v>4</v>
      </c>
    </row>
    <row r="70" spans="1:10" ht="42" customHeight="1" x14ac:dyDescent="0.15">
      <c r="A70" s="14"/>
      <c r="B70" s="15"/>
      <c r="C70" s="15"/>
      <c r="D70" s="16" t="s">
        <v>61</v>
      </c>
      <c r="E70" s="10" t="s">
        <v>40</v>
      </c>
      <c r="F70" s="11">
        <v>108.6</v>
      </c>
      <c r="G70" s="17"/>
      <c r="H70" s="1"/>
      <c r="I70" s="13">
        <v>58</v>
      </c>
      <c r="J70" s="13">
        <v>4</v>
      </c>
    </row>
    <row r="71" spans="1:10" ht="42" customHeight="1" x14ac:dyDescent="0.15">
      <c r="A71" s="14"/>
      <c r="B71" s="15"/>
      <c r="C71" s="15"/>
      <c r="D71" s="16" t="s">
        <v>62</v>
      </c>
      <c r="E71" s="10" t="s">
        <v>40</v>
      </c>
      <c r="F71" s="11">
        <v>118</v>
      </c>
      <c r="G71" s="17"/>
      <c r="H71" s="1"/>
      <c r="I71" s="13">
        <v>59</v>
      </c>
      <c r="J71" s="13">
        <v>4</v>
      </c>
    </row>
    <row r="72" spans="1:10" ht="42" customHeight="1" x14ac:dyDescent="0.15">
      <c r="A72" s="14"/>
      <c r="B72" s="15"/>
      <c r="C72" s="15"/>
      <c r="D72" s="16" t="s">
        <v>63</v>
      </c>
      <c r="E72" s="10" t="s">
        <v>64</v>
      </c>
      <c r="F72" s="11">
        <v>50.8</v>
      </c>
      <c r="G72" s="17"/>
      <c r="H72" s="1"/>
      <c r="I72" s="13">
        <v>60</v>
      </c>
      <c r="J72" s="13">
        <v>4</v>
      </c>
    </row>
    <row r="73" spans="1:10" ht="42" customHeight="1" x14ac:dyDescent="0.15">
      <c r="A73" s="14"/>
      <c r="B73" s="15"/>
      <c r="C73" s="15"/>
      <c r="D73" s="16" t="s">
        <v>55</v>
      </c>
      <c r="E73" s="10" t="s">
        <v>40</v>
      </c>
      <c r="F73" s="11">
        <v>0.5</v>
      </c>
      <c r="G73" s="17"/>
      <c r="H73" s="1"/>
      <c r="I73" s="13">
        <v>61</v>
      </c>
      <c r="J73" s="13">
        <v>4</v>
      </c>
    </row>
    <row r="74" spans="1:10" ht="42" customHeight="1" x14ac:dyDescent="0.15">
      <c r="A74" s="14"/>
      <c r="B74" s="15"/>
      <c r="C74" s="15"/>
      <c r="D74" s="16" t="s">
        <v>65</v>
      </c>
      <c r="E74" s="10" t="s">
        <v>40</v>
      </c>
      <c r="F74" s="11">
        <v>3.6</v>
      </c>
      <c r="G74" s="17"/>
      <c r="H74" s="1"/>
      <c r="I74" s="13">
        <v>62</v>
      </c>
      <c r="J74" s="13">
        <v>4</v>
      </c>
    </row>
    <row r="75" spans="1:10" ht="42" customHeight="1" x14ac:dyDescent="0.15">
      <c r="A75" s="14"/>
      <c r="B75" s="31" t="s">
        <v>66</v>
      </c>
      <c r="C75" s="31"/>
      <c r="D75" s="32"/>
      <c r="E75" s="10" t="s">
        <v>13</v>
      </c>
      <c r="F75" s="11">
        <v>1</v>
      </c>
      <c r="G75" s="12">
        <f>+G76</f>
        <v>0</v>
      </c>
      <c r="H75" s="1"/>
      <c r="I75" s="13">
        <v>63</v>
      </c>
      <c r="J75" s="13">
        <v>2</v>
      </c>
    </row>
    <row r="76" spans="1:10" ht="42" customHeight="1" x14ac:dyDescent="0.15">
      <c r="A76" s="14"/>
      <c r="B76" s="15"/>
      <c r="C76" s="31" t="s">
        <v>66</v>
      </c>
      <c r="D76" s="32"/>
      <c r="E76" s="10" t="s">
        <v>13</v>
      </c>
      <c r="F76" s="11">
        <v>1</v>
      </c>
      <c r="G76" s="12">
        <f>+G77+G108+G110</f>
        <v>0</v>
      </c>
      <c r="H76" s="1"/>
      <c r="I76" s="13">
        <v>64</v>
      </c>
      <c r="J76" s="13">
        <v>3</v>
      </c>
    </row>
    <row r="77" spans="1:10" ht="42" customHeight="1" x14ac:dyDescent="0.15">
      <c r="A77" s="14"/>
      <c r="B77" s="15"/>
      <c r="C77" s="15"/>
      <c r="D77" s="16" t="s">
        <v>67</v>
      </c>
      <c r="E77" s="10" t="s">
        <v>13</v>
      </c>
      <c r="F77" s="11">
        <v>1</v>
      </c>
      <c r="G77" s="12">
        <f>+G78+G79+G80+G81+G82+G83+G84+G85+G86+G87+G88+G89+G90+G91+G92+G93+G94+G95+G96+G97+G98+G99+G100+G101+G102+G103+G104+G105+G106+G107</f>
        <v>0</v>
      </c>
      <c r="H77" s="1"/>
      <c r="I77" s="13">
        <v>65</v>
      </c>
      <c r="J77" s="13">
        <v>4</v>
      </c>
    </row>
    <row r="78" spans="1:10" ht="42" customHeight="1" x14ac:dyDescent="0.15">
      <c r="A78" s="14"/>
      <c r="B78" s="15"/>
      <c r="C78" s="15"/>
      <c r="D78" s="16" t="s">
        <v>68</v>
      </c>
      <c r="E78" s="10" t="s">
        <v>69</v>
      </c>
      <c r="F78" s="11">
        <v>1</v>
      </c>
      <c r="G78" s="17"/>
      <c r="H78" s="1"/>
      <c r="I78" s="13">
        <v>66</v>
      </c>
      <c r="J78" s="13">
        <v>4</v>
      </c>
    </row>
    <row r="79" spans="1:10" ht="42" customHeight="1" x14ac:dyDescent="0.15">
      <c r="A79" s="14"/>
      <c r="B79" s="15"/>
      <c r="C79" s="15"/>
      <c r="D79" s="16" t="s">
        <v>70</v>
      </c>
      <c r="E79" s="10" t="s">
        <v>69</v>
      </c>
      <c r="F79" s="11">
        <v>1</v>
      </c>
      <c r="G79" s="17"/>
      <c r="H79" s="1"/>
      <c r="I79" s="13">
        <v>67</v>
      </c>
      <c r="J79" s="13">
        <v>4</v>
      </c>
    </row>
    <row r="80" spans="1:10" ht="42" customHeight="1" x14ac:dyDescent="0.15">
      <c r="A80" s="14"/>
      <c r="B80" s="15"/>
      <c r="C80" s="15"/>
      <c r="D80" s="16" t="s">
        <v>71</v>
      </c>
      <c r="E80" s="10" t="s">
        <v>69</v>
      </c>
      <c r="F80" s="11">
        <v>2</v>
      </c>
      <c r="G80" s="17"/>
      <c r="H80" s="1"/>
      <c r="I80" s="13">
        <v>68</v>
      </c>
      <c r="J80" s="13">
        <v>4</v>
      </c>
    </row>
    <row r="81" spans="1:10" ht="42" customHeight="1" x14ac:dyDescent="0.15">
      <c r="A81" s="14"/>
      <c r="B81" s="15"/>
      <c r="C81" s="15"/>
      <c r="D81" s="16" t="s">
        <v>72</v>
      </c>
      <c r="E81" s="10" t="s">
        <v>69</v>
      </c>
      <c r="F81" s="11">
        <v>1</v>
      </c>
      <c r="G81" s="17"/>
      <c r="H81" s="1"/>
      <c r="I81" s="13">
        <v>69</v>
      </c>
      <c r="J81" s="13">
        <v>4</v>
      </c>
    </row>
    <row r="82" spans="1:10" ht="42" customHeight="1" x14ac:dyDescent="0.15">
      <c r="A82" s="14"/>
      <c r="B82" s="15"/>
      <c r="C82" s="15"/>
      <c r="D82" s="16" t="s">
        <v>73</v>
      </c>
      <c r="E82" s="10" t="s">
        <v>69</v>
      </c>
      <c r="F82" s="11">
        <v>1</v>
      </c>
      <c r="G82" s="17"/>
      <c r="H82" s="1"/>
      <c r="I82" s="13">
        <v>70</v>
      </c>
      <c r="J82" s="13">
        <v>4</v>
      </c>
    </row>
    <row r="83" spans="1:10" ht="42" customHeight="1" x14ac:dyDescent="0.15">
      <c r="A83" s="14"/>
      <c r="B83" s="15"/>
      <c r="C83" s="15"/>
      <c r="D83" s="16" t="s">
        <v>74</v>
      </c>
      <c r="E83" s="10" t="s">
        <v>69</v>
      </c>
      <c r="F83" s="11">
        <v>1</v>
      </c>
      <c r="G83" s="17"/>
      <c r="H83" s="1"/>
      <c r="I83" s="13">
        <v>71</v>
      </c>
      <c r="J83" s="13">
        <v>4</v>
      </c>
    </row>
    <row r="84" spans="1:10" ht="42" customHeight="1" x14ac:dyDescent="0.15">
      <c r="A84" s="14"/>
      <c r="B84" s="15"/>
      <c r="C84" s="15"/>
      <c r="D84" s="16" t="s">
        <v>75</v>
      </c>
      <c r="E84" s="10" t="s">
        <v>69</v>
      </c>
      <c r="F84" s="11">
        <v>1</v>
      </c>
      <c r="G84" s="17"/>
      <c r="H84" s="1"/>
      <c r="I84" s="13">
        <v>72</v>
      </c>
      <c r="J84" s="13">
        <v>4</v>
      </c>
    </row>
    <row r="85" spans="1:10" ht="42" customHeight="1" x14ac:dyDescent="0.15">
      <c r="A85" s="14"/>
      <c r="B85" s="15"/>
      <c r="C85" s="15"/>
      <c r="D85" s="16" t="s">
        <v>76</v>
      </c>
      <c r="E85" s="10" t="s">
        <v>69</v>
      </c>
      <c r="F85" s="11">
        <v>3</v>
      </c>
      <c r="G85" s="17"/>
      <c r="H85" s="1"/>
      <c r="I85" s="13">
        <v>73</v>
      </c>
      <c r="J85" s="13">
        <v>4</v>
      </c>
    </row>
    <row r="86" spans="1:10" ht="42" customHeight="1" x14ac:dyDescent="0.15">
      <c r="A86" s="14"/>
      <c r="B86" s="15"/>
      <c r="C86" s="15"/>
      <c r="D86" s="16" t="s">
        <v>77</v>
      </c>
      <c r="E86" s="10" t="s">
        <v>69</v>
      </c>
      <c r="F86" s="11">
        <v>4</v>
      </c>
      <c r="G86" s="17"/>
      <c r="H86" s="1"/>
      <c r="I86" s="13">
        <v>74</v>
      </c>
      <c r="J86" s="13">
        <v>4</v>
      </c>
    </row>
    <row r="87" spans="1:10" ht="42" customHeight="1" x14ac:dyDescent="0.15">
      <c r="A87" s="14"/>
      <c r="B87" s="15"/>
      <c r="C87" s="15"/>
      <c r="D87" s="16" t="s">
        <v>78</v>
      </c>
      <c r="E87" s="10" t="s">
        <v>69</v>
      </c>
      <c r="F87" s="11">
        <v>2</v>
      </c>
      <c r="G87" s="17"/>
      <c r="H87" s="1"/>
      <c r="I87" s="13">
        <v>75</v>
      </c>
      <c r="J87" s="13">
        <v>4</v>
      </c>
    </row>
    <row r="88" spans="1:10" ht="42" customHeight="1" x14ac:dyDescent="0.15">
      <c r="A88" s="14"/>
      <c r="B88" s="15"/>
      <c r="C88" s="15"/>
      <c r="D88" s="16" t="s">
        <v>79</v>
      </c>
      <c r="E88" s="10" t="s">
        <v>69</v>
      </c>
      <c r="F88" s="11">
        <v>3</v>
      </c>
      <c r="G88" s="17"/>
      <c r="H88" s="1"/>
      <c r="I88" s="13">
        <v>76</v>
      </c>
      <c r="J88" s="13">
        <v>4</v>
      </c>
    </row>
    <row r="89" spans="1:10" ht="42" customHeight="1" x14ac:dyDescent="0.15">
      <c r="A89" s="14"/>
      <c r="B89" s="15"/>
      <c r="C89" s="15"/>
      <c r="D89" s="16" t="s">
        <v>80</v>
      </c>
      <c r="E89" s="10" t="s">
        <v>69</v>
      </c>
      <c r="F89" s="11">
        <v>2</v>
      </c>
      <c r="G89" s="17"/>
      <c r="H89" s="1"/>
      <c r="I89" s="13">
        <v>77</v>
      </c>
      <c r="J89" s="13">
        <v>4</v>
      </c>
    </row>
    <row r="90" spans="1:10" ht="42" customHeight="1" x14ac:dyDescent="0.15">
      <c r="A90" s="14"/>
      <c r="B90" s="15"/>
      <c r="C90" s="15"/>
      <c r="D90" s="16" t="s">
        <v>81</v>
      </c>
      <c r="E90" s="10" t="s">
        <v>69</v>
      </c>
      <c r="F90" s="11">
        <v>1</v>
      </c>
      <c r="G90" s="17"/>
      <c r="H90" s="1"/>
      <c r="I90" s="13">
        <v>78</v>
      </c>
      <c r="J90" s="13">
        <v>4</v>
      </c>
    </row>
    <row r="91" spans="1:10" ht="42" customHeight="1" x14ac:dyDescent="0.15">
      <c r="A91" s="14"/>
      <c r="B91" s="15"/>
      <c r="C91" s="15"/>
      <c r="D91" s="16" t="s">
        <v>82</v>
      </c>
      <c r="E91" s="10" t="s">
        <v>69</v>
      </c>
      <c r="F91" s="11">
        <v>1</v>
      </c>
      <c r="G91" s="17"/>
      <c r="H91" s="1"/>
      <c r="I91" s="13">
        <v>79</v>
      </c>
      <c r="J91" s="13">
        <v>4</v>
      </c>
    </row>
    <row r="92" spans="1:10" ht="42" customHeight="1" x14ac:dyDescent="0.15">
      <c r="A92" s="14"/>
      <c r="B92" s="15"/>
      <c r="C92" s="15"/>
      <c r="D92" s="16" t="s">
        <v>83</v>
      </c>
      <c r="E92" s="10" t="s">
        <v>69</v>
      </c>
      <c r="F92" s="11">
        <v>1</v>
      </c>
      <c r="G92" s="17"/>
      <c r="H92" s="1"/>
      <c r="I92" s="13">
        <v>80</v>
      </c>
      <c r="J92" s="13">
        <v>4</v>
      </c>
    </row>
    <row r="93" spans="1:10" ht="42" customHeight="1" x14ac:dyDescent="0.15">
      <c r="A93" s="14"/>
      <c r="B93" s="15"/>
      <c r="C93" s="15"/>
      <c r="D93" s="16" t="s">
        <v>84</v>
      </c>
      <c r="E93" s="10" t="s">
        <v>69</v>
      </c>
      <c r="F93" s="11">
        <v>2</v>
      </c>
      <c r="G93" s="17"/>
      <c r="H93" s="1"/>
      <c r="I93" s="13">
        <v>81</v>
      </c>
      <c r="J93" s="13">
        <v>4</v>
      </c>
    </row>
    <row r="94" spans="1:10" ht="42" customHeight="1" x14ac:dyDescent="0.15">
      <c r="A94" s="14"/>
      <c r="B94" s="15"/>
      <c r="C94" s="15"/>
      <c r="D94" s="16" t="s">
        <v>85</v>
      </c>
      <c r="E94" s="10" t="s">
        <v>69</v>
      </c>
      <c r="F94" s="11">
        <v>2</v>
      </c>
      <c r="G94" s="17"/>
      <c r="H94" s="1"/>
      <c r="I94" s="13">
        <v>82</v>
      </c>
      <c r="J94" s="13">
        <v>4</v>
      </c>
    </row>
    <row r="95" spans="1:10" ht="42" customHeight="1" x14ac:dyDescent="0.15">
      <c r="A95" s="14"/>
      <c r="B95" s="15"/>
      <c r="C95" s="15"/>
      <c r="D95" s="16" t="s">
        <v>86</v>
      </c>
      <c r="E95" s="10" t="s">
        <v>69</v>
      </c>
      <c r="F95" s="11">
        <v>1</v>
      </c>
      <c r="G95" s="17"/>
      <c r="H95" s="1"/>
      <c r="I95" s="13">
        <v>83</v>
      </c>
      <c r="J95" s="13">
        <v>4</v>
      </c>
    </row>
    <row r="96" spans="1:10" ht="42" customHeight="1" x14ac:dyDescent="0.15">
      <c r="A96" s="14"/>
      <c r="B96" s="15"/>
      <c r="C96" s="15"/>
      <c r="D96" s="16" t="s">
        <v>87</v>
      </c>
      <c r="E96" s="10" t="s">
        <v>69</v>
      </c>
      <c r="F96" s="11">
        <v>1</v>
      </c>
      <c r="G96" s="17"/>
      <c r="H96" s="1"/>
      <c r="I96" s="13">
        <v>84</v>
      </c>
      <c r="J96" s="13">
        <v>4</v>
      </c>
    </row>
    <row r="97" spans="1:10" ht="42" customHeight="1" x14ac:dyDescent="0.15">
      <c r="A97" s="14"/>
      <c r="B97" s="15"/>
      <c r="C97" s="15"/>
      <c r="D97" s="16" t="s">
        <v>88</v>
      </c>
      <c r="E97" s="10" t="s">
        <v>69</v>
      </c>
      <c r="F97" s="11">
        <v>1</v>
      </c>
      <c r="G97" s="17"/>
      <c r="H97" s="1"/>
      <c r="I97" s="13">
        <v>85</v>
      </c>
      <c r="J97" s="13">
        <v>4</v>
      </c>
    </row>
    <row r="98" spans="1:10" ht="42" customHeight="1" x14ac:dyDescent="0.15">
      <c r="A98" s="14"/>
      <c r="B98" s="15"/>
      <c r="C98" s="15"/>
      <c r="D98" s="16" t="s">
        <v>89</v>
      </c>
      <c r="E98" s="10" t="s">
        <v>69</v>
      </c>
      <c r="F98" s="11">
        <v>2</v>
      </c>
      <c r="G98" s="17"/>
      <c r="H98" s="1"/>
      <c r="I98" s="13">
        <v>86</v>
      </c>
      <c r="J98" s="13">
        <v>4</v>
      </c>
    </row>
    <row r="99" spans="1:10" ht="42" customHeight="1" x14ac:dyDescent="0.15">
      <c r="A99" s="14"/>
      <c r="B99" s="15"/>
      <c r="C99" s="15"/>
      <c r="D99" s="16" t="s">
        <v>90</v>
      </c>
      <c r="E99" s="10" t="s">
        <v>69</v>
      </c>
      <c r="F99" s="11">
        <v>1</v>
      </c>
      <c r="G99" s="17"/>
      <c r="H99" s="1"/>
      <c r="I99" s="13">
        <v>87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91</v>
      </c>
      <c r="E100" s="10" t="s">
        <v>69</v>
      </c>
      <c r="F100" s="11">
        <v>1</v>
      </c>
      <c r="G100" s="17"/>
      <c r="H100" s="1"/>
      <c r="I100" s="13">
        <v>88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92</v>
      </c>
      <c r="E101" s="10" t="s">
        <v>69</v>
      </c>
      <c r="F101" s="11">
        <v>2</v>
      </c>
      <c r="G101" s="17"/>
      <c r="H101" s="1"/>
      <c r="I101" s="13">
        <v>89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93</v>
      </c>
      <c r="E102" s="10" t="s">
        <v>69</v>
      </c>
      <c r="F102" s="11">
        <v>1</v>
      </c>
      <c r="G102" s="17"/>
      <c r="H102" s="1"/>
      <c r="I102" s="13">
        <v>90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94</v>
      </c>
      <c r="E103" s="10" t="s">
        <v>69</v>
      </c>
      <c r="F103" s="11">
        <v>1</v>
      </c>
      <c r="G103" s="17"/>
      <c r="H103" s="1"/>
      <c r="I103" s="13">
        <v>91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95</v>
      </c>
      <c r="E104" s="10" t="s">
        <v>69</v>
      </c>
      <c r="F104" s="11">
        <v>1</v>
      </c>
      <c r="G104" s="17"/>
      <c r="H104" s="1"/>
      <c r="I104" s="13">
        <v>92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96</v>
      </c>
      <c r="E105" s="10" t="s">
        <v>69</v>
      </c>
      <c r="F105" s="11">
        <v>1</v>
      </c>
      <c r="G105" s="17"/>
      <c r="H105" s="1"/>
      <c r="I105" s="13">
        <v>93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97</v>
      </c>
      <c r="E106" s="10" t="s">
        <v>69</v>
      </c>
      <c r="F106" s="11">
        <v>1</v>
      </c>
      <c r="G106" s="17"/>
      <c r="H106" s="1"/>
      <c r="I106" s="13">
        <v>94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98</v>
      </c>
      <c r="E107" s="10" t="s">
        <v>20</v>
      </c>
      <c r="F107" s="11">
        <v>1.2</v>
      </c>
      <c r="G107" s="17"/>
      <c r="H107" s="1"/>
      <c r="I107" s="13">
        <v>95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99</v>
      </c>
      <c r="E108" s="10" t="s">
        <v>13</v>
      </c>
      <c r="F108" s="11">
        <v>1</v>
      </c>
      <c r="G108" s="12">
        <f>+G109</f>
        <v>0</v>
      </c>
      <c r="H108" s="1"/>
      <c r="I108" s="13">
        <v>96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100</v>
      </c>
      <c r="E109" s="10" t="s">
        <v>20</v>
      </c>
      <c r="F109" s="11">
        <v>10.199999999999999</v>
      </c>
      <c r="G109" s="17"/>
      <c r="H109" s="1"/>
      <c r="I109" s="13">
        <v>97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101</v>
      </c>
      <c r="E110" s="10" t="s">
        <v>13</v>
      </c>
      <c r="F110" s="11">
        <v>1</v>
      </c>
      <c r="G110" s="12">
        <f>+G111</f>
        <v>0</v>
      </c>
      <c r="H110" s="1"/>
      <c r="I110" s="13">
        <v>98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101</v>
      </c>
      <c r="E111" s="10" t="s">
        <v>40</v>
      </c>
      <c r="F111" s="11">
        <v>391.5</v>
      </c>
      <c r="G111" s="17"/>
      <c r="H111" s="1"/>
      <c r="I111" s="13">
        <v>99</v>
      </c>
      <c r="J111" s="13">
        <v>4</v>
      </c>
    </row>
    <row r="112" spans="1:10" ht="42" customHeight="1" x14ac:dyDescent="0.15">
      <c r="A112" s="14"/>
      <c r="B112" s="31" t="s">
        <v>102</v>
      </c>
      <c r="C112" s="31"/>
      <c r="D112" s="32"/>
      <c r="E112" s="10" t="s">
        <v>13</v>
      </c>
      <c r="F112" s="11">
        <v>1</v>
      </c>
      <c r="G112" s="12">
        <f>+G113</f>
        <v>0</v>
      </c>
      <c r="H112" s="1"/>
      <c r="I112" s="13">
        <v>100</v>
      </c>
      <c r="J112" s="13">
        <v>2</v>
      </c>
    </row>
    <row r="113" spans="1:10" ht="42" customHeight="1" x14ac:dyDescent="0.15">
      <c r="A113" s="14"/>
      <c r="B113" s="15"/>
      <c r="C113" s="31" t="s">
        <v>102</v>
      </c>
      <c r="D113" s="32"/>
      <c r="E113" s="10" t="s">
        <v>13</v>
      </c>
      <c r="F113" s="11">
        <v>1</v>
      </c>
      <c r="G113" s="12">
        <f>+G114</f>
        <v>0</v>
      </c>
      <c r="H113" s="1"/>
      <c r="I113" s="13">
        <v>101</v>
      </c>
      <c r="J113" s="13">
        <v>3</v>
      </c>
    </row>
    <row r="114" spans="1:10" ht="42" customHeight="1" x14ac:dyDescent="0.15">
      <c r="A114" s="14"/>
      <c r="B114" s="15"/>
      <c r="C114" s="15"/>
      <c r="D114" s="16" t="s">
        <v>102</v>
      </c>
      <c r="E114" s="10" t="s">
        <v>13</v>
      </c>
      <c r="F114" s="11">
        <v>1</v>
      </c>
      <c r="G114" s="12">
        <f>+G115</f>
        <v>0</v>
      </c>
      <c r="H114" s="1"/>
      <c r="I114" s="13">
        <v>102</v>
      </c>
      <c r="J114" s="13">
        <v>4</v>
      </c>
    </row>
    <row r="115" spans="1:10" ht="42" customHeight="1" x14ac:dyDescent="0.15">
      <c r="A115" s="14"/>
      <c r="B115" s="15"/>
      <c r="C115" s="15"/>
      <c r="D115" s="16" t="s">
        <v>103</v>
      </c>
      <c r="E115" s="10" t="s">
        <v>64</v>
      </c>
      <c r="F115" s="11">
        <v>31.9</v>
      </c>
      <c r="G115" s="17"/>
      <c r="H115" s="1"/>
      <c r="I115" s="13">
        <v>103</v>
      </c>
      <c r="J115" s="13">
        <v>4</v>
      </c>
    </row>
    <row r="116" spans="1:10" ht="42" customHeight="1" x14ac:dyDescent="0.15">
      <c r="A116" s="30" t="s">
        <v>104</v>
      </c>
      <c r="B116" s="31"/>
      <c r="C116" s="31"/>
      <c r="D116" s="32"/>
      <c r="E116" s="10" t="s">
        <v>13</v>
      </c>
      <c r="F116" s="11">
        <v>1</v>
      </c>
      <c r="G116" s="12">
        <f>+G117+G119</f>
        <v>0</v>
      </c>
      <c r="H116" s="1"/>
      <c r="I116" s="13">
        <v>104</v>
      </c>
      <c r="J116" s="13"/>
    </row>
    <row r="117" spans="1:10" ht="42" customHeight="1" x14ac:dyDescent="0.15">
      <c r="A117" s="30" t="s">
        <v>105</v>
      </c>
      <c r="B117" s="31"/>
      <c r="C117" s="31"/>
      <c r="D117" s="32"/>
      <c r="E117" s="10" t="s">
        <v>13</v>
      </c>
      <c r="F117" s="11">
        <v>1</v>
      </c>
      <c r="G117" s="12">
        <f>+G118</f>
        <v>0</v>
      </c>
      <c r="H117" s="1"/>
      <c r="I117" s="13">
        <v>105</v>
      </c>
      <c r="J117" s="13">
        <v>200</v>
      </c>
    </row>
    <row r="118" spans="1:10" ht="42" customHeight="1" x14ac:dyDescent="0.15">
      <c r="A118" s="30" t="s">
        <v>106</v>
      </c>
      <c r="B118" s="31"/>
      <c r="C118" s="31"/>
      <c r="D118" s="32"/>
      <c r="E118" s="10" t="s">
        <v>13</v>
      </c>
      <c r="F118" s="11">
        <v>1</v>
      </c>
      <c r="G118" s="17"/>
      <c r="H118" s="1"/>
      <c r="I118" s="13">
        <v>106</v>
      </c>
      <c r="J118" s="13"/>
    </row>
    <row r="119" spans="1:10" ht="42" customHeight="1" x14ac:dyDescent="0.15">
      <c r="A119" s="30" t="s">
        <v>107</v>
      </c>
      <c r="B119" s="31"/>
      <c r="C119" s="31"/>
      <c r="D119" s="32"/>
      <c r="E119" s="10" t="s">
        <v>13</v>
      </c>
      <c r="F119" s="11">
        <v>1</v>
      </c>
      <c r="G119" s="12">
        <f>+G122</f>
        <v>0</v>
      </c>
      <c r="H119" s="1"/>
      <c r="I119" s="13">
        <v>107</v>
      </c>
      <c r="J119" s="13">
        <v>210</v>
      </c>
    </row>
    <row r="120" spans="1:10" ht="42" customHeight="1" x14ac:dyDescent="0.15">
      <c r="A120" s="9"/>
      <c r="B120" s="42" t="s">
        <v>116</v>
      </c>
      <c r="C120" s="42"/>
      <c r="D120" s="43"/>
      <c r="E120" s="35" t="s">
        <v>13</v>
      </c>
      <c r="F120" s="36">
        <v>1</v>
      </c>
      <c r="G120" s="37"/>
      <c r="H120" s="38"/>
      <c r="I120" s="41"/>
      <c r="J120" s="39"/>
    </row>
    <row r="121" spans="1:10" ht="42" customHeight="1" x14ac:dyDescent="0.15">
      <c r="A121" s="9"/>
      <c r="B121" s="44" t="s">
        <v>117</v>
      </c>
      <c r="C121" s="44"/>
      <c r="D121" s="45"/>
      <c r="E121" s="35" t="s">
        <v>13</v>
      </c>
      <c r="F121" s="36">
        <v>1</v>
      </c>
      <c r="G121" s="37"/>
      <c r="H121" s="38"/>
      <c r="I121" s="41"/>
      <c r="J121" s="39"/>
    </row>
    <row r="122" spans="1:10" ht="42" customHeight="1" x14ac:dyDescent="0.15">
      <c r="A122" s="30" t="s">
        <v>108</v>
      </c>
      <c r="B122" s="31"/>
      <c r="C122" s="31"/>
      <c r="D122" s="32"/>
      <c r="E122" s="10" t="s">
        <v>13</v>
      </c>
      <c r="F122" s="11">
        <v>1</v>
      </c>
      <c r="G122" s="17"/>
      <c r="H122" s="1"/>
      <c r="I122" s="13">
        <v>108</v>
      </c>
      <c r="J122" s="13"/>
    </row>
    <row r="123" spans="1:10" ht="42" customHeight="1" x14ac:dyDescent="0.15">
      <c r="A123" s="30" t="s">
        <v>109</v>
      </c>
      <c r="B123" s="31"/>
      <c r="C123" s="31"/>
      <c r="D123" s="32"/>
      <c r="E123" s="10" t="s">
        <v>13</v>
      </c>
      <c r="F123" s="11">
        <v>1</v>
      </c>
      <c r="G123" s="17"/>
      <c r="H123" s="1"/>
      <c r="I123" s="13">
        <v>109</v>
      </c>
      <c r="J123" s="13">
        <v>220</v>
      </c>
    </row>
    <row r="124" spans="1:10" ht="42" customHeight="1" x14ac:dyDescent="0.15">
      <c r="A124" s="30" t="s">
        <v>110</v>
      </c>
      <c r="B124" s="31"/>
      <c r="C124" s="31"/>
      <c r="D124" s="32"/>
      <c r="E124" s="10" t="s">
        <v>13</v>
      </c>
      <c r="F124" s="11">
        <v>1</v>
      </c>
      <c r="G124" s="12">
        <f>+G10+G123</f>
        <v>0</v>
      </c>
      <c r="H124" s="1"/>
      <c r="I124" s="13">
        <v>110</v>
      </c>
      <c r="J124" s="13">
        <v>30</v>
      </c>
    </row>
    <row r="125" spans="1:10" ht="42" customHeight="1" x14ac:dyDescent="0.15">
      <c r="A125" s="21" t="s">
        <v>111</v>
      </c>
      <c r="B125" s="22"/>
      <c r="C125" s="22"/>
      <c r="D125" s="23"/>
      <c r="E125" s="18" t="s">
        <v>112</v>
      </c>
      <c r="F125" s="19" t="s">
        <v>112</v>
      </c>
      <c r="G125" s="20">
        <f>G124</f>
        <v>0</v>
      </c>
      <c r="I125" s="13">
        <v>111</v>
      </c>
      <c r="J125" s="13">
        <v>90</v>
      </c>
    </row>
    <row r="126" spans="1:10" ht="42" customHeight="1" x14ac:dyDescent="0.15"/>
    <row r="127" spans="1:10" ht="42" customHeight="1" x14ac:dyDescent="0.15"/>
  </sheetData>
  <sheetProtection algorithmName="SHA-512" hashValue="v/DSj6Zl0uHmSOHZJFXUS8pghVqmGtbOgg6AB8jdg7/etPmhIHmIROh+YrRP8xPvQkk8wOllQionmDsixuj/UQ==" saltValue="F9v+AVAYo/0OvlemhA9KJw==" spinCount="100000" sheet="1" objects="1" scenarios="1"/>
  <mergeCells count="39">
    <mergeCell ref="A122:D122"/>
    <mergeCell ref="A123:D123"/>
    <mergeCell ref="A124:D124"/>
    <mergeCell ref="B11:D11"/>
    <mergeCell ref="B13:D13"/>
    <mergeCell ref="B14:D14"/>
    <mergeCell ref="B120:D120"/>
    <mergeCell ref="B121:D121"/>
    <mergeCell ref="C113:D113"/>
    <mergeCell ref="A116:D116"/>
    <mergeCell ref="A117:D117"/>
    <mergeCell ref="A118:D118"/>
    <mergeCell ref="A119:D119"/>
    <mergeCell ref="B66:D66"/>
    <mergeCell ref="C67:D67"/>
    <mergeCell ref="B75:D75"/>
    <mergeCell ref="C76:D76"/>
    <mergeCell ref="B112:D112"/>
    <mergeCell ref="B46:D46"/>
    <mergeCell ref="C47:D47"/>
    <mergeCell ref="B52:D52"/>
    <mergeCell ref="C53:D53"/>
    <mergeCell ref="C59:D59"/>
    <mergeCell ref="A125:D125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2:D22"/>
    <mergeCell ref="C27:D27"/>
    <mergeCell ref="C31:D31"/>
    <mergeCell ref="C42:D42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sakamae naoya</cp:lastModifiedBy>
  <cp:lastPrinted>2020-10-12T05:07:54Z</cp:lastPrinted>
  <dcterms:created xsi:type="dcterms:W3CDTF">2014-01-09T08:55:00Z</dcterms:created>
  <dcterms:modified xsi:type="dcterms:W3CDTF">2026-07-06T00:51:01Z</dcterms:modified>
</cp:coreProperties>
</file>